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monza02\GRUPPI\Acquisti\ORACLE\ORDINI 2025\avviso rda 5434 manut compressori acquedotto\"/>
    </mc:Choice>
  </mc:AlternateContent>
  <xr:revisionPtr revIDLastSave="0" documentId="8_{D4D7BB93-17E1-430D-B13D-C56CEEDB261E}" xr6:coauthVersionLast="47" xr6:coauthVersionMax="47" xr10:uidLastSave="{00000000-0000-0000-0000-000000000000}"/>
  <bookViews>
    <workbookView xWindow="-108" yWindow="-108" windowWidth="23256" windowHeight="12576" xr2:uid="{ECCA9DFB-40F2-4E7C-B07F-0374CCCCD46E}"/>
  </bookViews>
  <sheets>
    <sheet name="Foglio1" sheetId="1" r:id="rId1"/>
    <sheet name="Foglio2" sheetId="2" r:id="rId2"/>
  </sheets>
  <externalReferences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6" i="2"/>
  <c r="F42" i="2"/>
  <c r="F7" i="2" l="1"/>
  <c r="F5" i="2"/>
  <c r="F4" i="2"/>
  <c r="F39" i="2" s="1"/>
  <c r="F44" i="2" s="1"/>
  <c r="F43" i="2" l="1"/>
  <c r="F40" i="2" s="1"/>
  <c r="F41" i="2" s="1"/>
</calcChain>
</file>

<file path=xl/sharedStrings.xml><?xml version="1.0" encoding="utf-8"?>
<sst xmlns="http://schemas.openxmlformats.org/spreadsheetml/2006/main" count="107" uniqueCount="74">
  <si>
    <t>SCHEDA FORMULAZIONE OFFERTA</t>
  </si>
  <si>
    <t xml:space="preserve">Oggetto </t>
  </si>
  <si>
    <r>
      <rPr>
        <b/>
        <sz val="11"/>
        <color theme="1"/>
        <rFont val="Aptos Narrow"/>
        <family val="2"/>
        <scheme val="minor"/>
      </rPr>
      <t xml:space="preserve">Richiesta d'offerta per: </t>
    </r>
    <r>
      <rPr>
        <sz val="11"/>
        <color theme="1"/>
        <rFont val="Aptos Narrow"/>
        <family val="2"/>
        <scheme val="minor"/>
      </rPr>
      <t>Servizio di Manutenzione ordinaria, verifiche periodiche ed eventuali interventi di manutenzione straordinaria dei compressori e dei serbatoi in pressione installati presso gli impianti gestiti da Brianzacque</t>
    </r>
  </si>
  <si>
    <t>Il sottoscritto</t>
  </si>
  <si>
    <t xml:space="preserve">nato a </t>
  </si>
  <si>
    <t>il</t>
  </si>
  <si>
    <t>Documento di riconoscimento (carta d'identità/patente)</t>
  </si>
  <si>
    <t>n° documento (allegato in copia)</t>
  </si>
  <si>
    <t>in qualità di</t>
  </si>
  <si>
    <t>della ditta</t>
  </si>
  <si>
    <t xml:space="preserve">Dati Impresa </t>
  </si>
  <si>
    <t>Sede in</t>
  </si>
  <si>
    <t>Provincia</t>
  </si>
  <si>
    <t>Via</t>
  </si>
  <si>
    <t>CF</t>
  </si>
  <si>
    <t>P.IVA</t>
  </si>
  <si>
    <t>Telefono</t>
  </si>
  <si>
    <t>Avendo preso visione dell'intera documentazione relativa alla richiesta d'offerta in oggetto</t>
  </si>
  <si>
    <t>Offre</t>
  </si>
  <si>
    <t>Per la quotazione di ogni prestazione richiesta si rimanda a quanto indicato nel foglio "Scheda prezzi unitari"</t>
  </si>
  <si>
    <t>SCHEDA PREZZI UNITARI</t>
  </si>
  <si>
    <t>* Le celle di colore giallo sono da compilare a cura dell'offerente</t>
  </si>
  <si>
    <t>Pos.</t>
  </si>
  <si>
    <t>Articolo</t>
  </si>
  <si>
    <t>U.M.</t>
  </si>
  <si>
    <t xml:space="preserve">Prezzo unitario offerto [€] </t>
  </si>
  <si>
    <t>Quantità</t>
  </si>
  <si>
    <t xml:space="preserve">Prezzo totale offerto [€] </t>
  </si>
  <si>
    <t>Uscita giornaliera per verifiche di manutenzione ordinaria</t>
  </si>
  <si>
    <t>cad</t>
  </si>
  <si>
    <t>Manutenzione ordinaria</t>
  </si>
  <si>
    <t>a corpo</t>
  </si>
  <si>
    <t>Manutenzione straordinria a corpo (compresa uscita giornaliera)</t>
  </si>
  <si>
    <t>Cinghia per per compressore con serbatoio da 50 litri marca Shamal - ABAC o equivalenti</t>
  </si>
  <si>
    <t>Cinghia per per compressore con serbatoio da 100 litri marca Atlas Copco - Shamal - ABAC o equivalenti</t>
  </si>
  <si>
    <t>Cinghia per per compressore con serbatoio da 200 litri marca Shamal - ABAC o equivalenti</t>
  </si>
  <si>
    <t>Cinghia per per compressore con serbatoio da 270 litri marca Shamal - ABAC o equivalenti</t>
  </si>
  <si>
    <t>Elemento disoelatore per essiccatore Atlas Copco CD 50 + o equivalenti</t>
  </si>
  <si>
    <t>Elemento disoelatore per essiccatore Ceccato C50 o equivalenti</t>
  </si>
  <si>
    <t>Elettrovalvola scarico condensa per essiccatore Atlas Copco CD 50 +  o equivalenti</t>
  </si>
  <si>
    <t>Filtro aria per compressore con serbatoio da 50 litri marca Shamal - ABAC o equivalenti</t>
  </si>
  <si>
    <t>Filtro aria per compressore con serbatoio da 100 litri marca Shamal - ABAC o equivalenti</t>
  </si>
  <si>
    <t>Filtro aria per compressore con serbatoio da 200 litri marca Shamal - ABAC o equivalenti</t>
  </si>
  <si>
    <t>Filtro aria per compressore con serbatoio da 270 litri marca Atlas Copco - Shamal - ABAC o equivalenti</t>
  </si>
  <si>
    <t>Filtro olio per compressore con serbatoio da 50 litri marca Shamal - ABAC o equivalenti</t>
  </si>
  <si>
    <t>Filtro olio per compressore con serbatoio da 100 litri marca Shamal - ABAC o equivalenti</t>
  </si>
  <si>
    <t>Filtro olio per compressore con serbatoio da 200 litri marca Shamal - ABAC o equivalenti</t>
  </si>
  <si>
    <t>Filtro olio per compressore con serbatoio da 270 litri marca Atlas Copco - Shamal - ABAC o equivalenti</t>
  </si>
  <si>
    <t>Kit Filtro Cartuccia DD+ Atlas Copco o equivalenti</t>
  </si>
  <si>
    <t>Kit Filtro Cartuccia PD+ Atlas Copco o equivalenti</t>
  </si>
  <si>
    <t>Kit Filtro Cartuccia QD+ Atlas Copco o equivalenti</t>
  </si>
  <si>
    <t xml:space="preserve">Filtro separatore Atlas Copco GX3 </t>
  </si>
  <si>
    <t xml:space="preserve">KIT per disoelatore acqua olio tipo Sepura SEP 60 ST o equivalente </t>
  </si>
  <si>
    <t xml:space="preserve">KIT per disoelatore acqua olio tipo Sepura SEP 120 ST o equivalente </t>
  </si>
  <si>
    <t>Valvola di sicurezza modelli Padovan Valerio / General instruments o equivalenti taratura 6,5 bar attacco 1/4"</t>
  </si>
  <si>
    <t>Valvola di sicurezza modelli Padovan Valerio / General instruments o equivalenti taratura 11 bar attacco 1/4"</t>
  </si>
  <si>
    <t>Valvola di sicurezza modelli Padovan Valerio / General instruments o equivalenti taratura 33 bar attacco 1/4"</t>
  </si>
  <si>
    <t>Fornitura Tanica 1 litro olio Rotair - Atlas Copco o equivalente per compressori di varie marche - oltre a quello usato per manutenzione ordinaria - scorta da tenere in loco</t>
  </si>
  <si>
    <t>Fornitura Tanica 5 litri olio Rotair - Atlas Copco o equivalente per compressori di varie marche - oltre a quello usato per manutenzione ordinaria - scorta da tenere in loco</t>
  </si>
  <si>
    <t>Targhetta identificativa in alluminio per identificazione serbatoi  completa di cordino in acciao con applicazione numerazione progressiva - montato in opera</t>
  </si>
  <si>
    <t>Cartello identificativo in alluminio dimensione minima 300x200 mm riportante numerazione progressiva dell'attrezzatura con applicazione sul posto a muro o su struttura metallica</t>
  </si>
  <si>
    <t>Compressore a pistoni Shamal K11/50 CT2 serbatoio L. 50 HP4 10 bar V400/50 1180 rpm o macchine equivalenti</t>
  </si>
  <si>
    <t>Compressore a pistoni Shamal K17C/200 CT4 serbatoio L. 200 HP4 10 bar V400/50 1450 rpm o macchine equivalenti</t>
  </si>
  <si>
    <t>Compressore a pistoni Shamal PROSIL 2 K25/270 FT4 serbatoio L. 270 HP4 11 bar V400/50 1200 rpm o macchine equivalenti</t>
  </si>
  <si>
    <t>Essicatore a refrigerazione MTA DEiT 009 V.230/50 monofase gas R134A G.1/2 " a norma CE o macchine equivalenti</t>
  </si>
  <si>
    <t>Prezzo totale offerto</t>
  </si>
  <si>
    <t>Importo totale servizio posto a base di affidamento</t>
  </si>
  <si>
    <t>Sconto</t>
  </si>
  <si>
    <t>Importo stimato per costi della sicurezza</t>
  </si>
  <si>
    <t>Importo totale posto a base di affidamento</t>
  </si>
  <si>
    <t>Importo totale offerto compresa sicurezza</t>
  </si>
  <si>
    <t>Impresa offerente</t>
  </si>
  <si>
    <t>Data offerta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</si>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</sst>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0"/>
      <name val="MS Sans Serif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8" fillId="0" borderId="0"/>
    <xf numFmtId="0" fontId="8" fillId="0" borderId="0"/>
  </cellStyleXfs>
  <cellXfs count="66">
    <xf numFmtId="0" fontId="0" fillId="0" borderId="0" xfId="0"/>
    <xf numFmtId="0" fontId="0" fillId="0" borderId="15" xfId="0" applyBorder="1"/>
    <xf numFmtId="0" fontId="0" fillId="0" borderId="3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Alignment="1">
      <alignment horizontal="center"/>
    </xf>
    <xf numFmtId="164" fontId="7" fillId="4" borderId="13" xfId="1" applyNumberFormat="1" applyFont="1" applyFill="1" applyBorder="1" applyAlignment="1" applyProtection="1">
      <alignment vertical="center"/>
      <protection locked="0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6" fillId="3" borderId="13" xfId="1" applyFont="1" applyFill="1" applyBorder="1" applyAlignment="1">
      <alignment horizontal="center" vertical="center"/>
    </xf>
    <xf numFmtId="3" fontId="6" fillId="3" borderId="13" xfId="1" quotePrefix="1" applyNumberFormat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3" xfId="1" applyFont="1" applyBorder="1" applyAlignment="1">
      <alignment vertical="center"/>
    </xf>
    <xf numFmtId="3" fontId="7" fillId="0" borderId="13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vertical="center"/>
    </xf>
    <xf numFmtId="0" fontId="7" fillId="0" borderId="13" xfId="1" applyFont="1" applyBorder="1" applyAlignment="1">
      <alignment vertical="center" wrapText="1"/>
    </xf>
    <xf numFmtId="0" fontId="0" fillId="0" borderId="13" xfId="0" applyBorder="1" applyAlignment="1">
      <alignment horizontal="justify" vertical="top" wrapText="1"/>
    </xf>
    <xf numFmtId="0" fontId="0" fillId="0" borderId="13" xfId="0" applyBorder="1" applyAlignment="1">
      <alignment horizontal="justify" wrapText="1"/>
    </xf>
    <xf numFmtId="10" fontId="1" fillId="2" borderId="13" xfId="0" applyNumberFormat="1" applyFont="1" applyFill="1" applyBorder="1"/>
    <xf numFmtId="0" fontId="9" fillId="0" borderId="10" xfId="2" applyFont="1" applyBorder="1" applyAlignment="1">
      <alignment vertical="center"/>
    </xf>
    <xf numFmtId="0" fontId="9" fillId="0" borderId="22" xfId="2" applyFont="1" applyBorder="1" applyAlignment="1">
      <alignment horizontal="right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1" fillId="0" borderId="13" xfId="0" applyFont="1" applyBorder="1" applyAlignment="1">
      <alignment horizontal="right"/>
    </xf>
    <xf numFmtId="0" fontId="0" fillId="4" borderId="13" xfId="0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>
      <alignment horizontal="right"/>
    </xf>
    <xf numFmtId="0" fontId="0" fillId="4" borderId="22" xfId="0" applyFill="1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0" fontId="0" fillId="4" borderId="23" xfId="0" applyFill="1" applyBorder="1" applyAlignment="1" applyProtection="1">
      <alignment horizontal="center"/>
      <protection locked="0"/>
    </xf>
  </cellXfs>
  <cellStyles count="4">
    <cellStyle name="Normale" xfId="0" builtinId="0"/>
    <cellStyle name="Normale 2" xfId="2" xr:uid="{066A7EFC-05D7-4D72-9314-D8F78D3ACD11}"/>
    <cellStyle name="Normale 3" xfId="3" xr:uid="{A46B0891-547A-4208-B8C0-33446750F04D}"/>
    <cellStyle name="Normale_schede2001" xfId="1" xr:uid="{AC3FEA7C-6431-4091-933B-831962AF5D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29174</xdr:colOff>
      <xdr:row>0</xdr:row>
      <xdr:rowOff>68581</xdr:rowOff>
    </xdr:from>
    <xdr:to>
      <xdr:col>1</xdr:col>
      <xdr:colOff>20809</xdr:colOff>
      <xdr:row>2</xdr:row>
      <xdr:rowOff>164897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10388146-2054-4BD3-A867-127BA4A750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174" y="68581"/>
          <a:ext cx="601235" cy="4773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939388</xdr:colOff>
      <xdr:row>0</xdr:row>
      <xdr:rowOff>68804</xdr:rowOff>
    </xdr:from>
    <xdr:ext cx="2363596" cy="280205"/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49B3CBA0-EF95-4DA6-AD43-AF22C2240657}"/>
            </a:ext>
          </a:extLst>
        </xdr:cNvPr>
        <xdr:cNvSpPr txBox="1"/>
      </xdr:nvSpPr>
      <xdr:spPr>
        <a:xfrm>
          <a:off x="5863813" y="68804"/>
          <a:ext cx="2363596" cy="28020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200" b="1"/>
            <a:t>Da</a:t>
          </a:r>
          <a:r>
            <a:rPr lang="it-IT" sz="1200" b="1" baseline="0"/>
            <a:t> compilare a cura dell'offerente</a:t>
          </a:r>
          <a:endParaRPr lang="it-IT" sz="1200" b="1"/>
        </a:p>
      </xdr:txBody>
    </xdr:sp>
    <xdr:clientData/>
  </xdr:oneCellAnchor>
  <xdr:twoCellAnchor editAs="oneCell">
    <xdr:from>
      <xdr:col>0</xdr:col>
      <xdr:colOff>28578</xdr:colOff>
      <xdr:row>0</xdr:row>
      <xdr:rowOff>0</xdr:rowOff>
    </xdr:from>
    <xdr:to>
      <xdr:col>1</xdr:col>
      <xdr:colOff>76200</xdr:colOff>
      <xdr:row>1</xdr:row>
      <xdr:rowOff>76534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2CF0AD83-9605-46E2-A295-9BCE3E6C68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8" y="0"/>
          <a:ext cx="361947" cy="343234"/>
        </a:xfrm>
        <a:prstGeom prst="rect">
          <a:avLst/>
        </a:prstGeom>
      </xdr:spPr>
    </xdr:pic>
    <xdr:clientData/>
  </xdr:twoCellAnchor>
  <xdr:twoCellAnchor>
    <xdr:from>
      <xdr:col>1</xdr:col>
      <xdr:colOff>4129369</xdr:colOff>
      <xdr:row>44</xdr:row>
      <xdr:rowOff>252132</xdr:rowOff>
    </xdr:from>
    <xdr:to>
      <xdr:col>1</xdr:col>
      <xdr:colOff>4532780</xdr:colOff>
      <xdr:row>45</xdr:row>
      <xdr:rowOff>0</xdr:rowOff>
    </xdr:to>
    <xdr:sp macro="" textlink="">
      <xdr:nvSpPr>
        <xdr:cNvPr id="12" name="Freccia in giù 11">
          <a:extLst>
            <a:ext uri="{FF2B5EF4-FFF2-40B4-BE49-F238E27FC236}">
              <a16:creationId xmlns:a16="http://schemas.microsoft.com/office/drawing/2014/main" id="{FDCEAE9F-5F0E-4D1A-B85C-E4448CFF7A28}"/>
            </a:ext>
          </a:extLst>
        </xdr:cNvPr>
        <xdr:cNvSpPr/>
      </xdr:nvSpPr>
      <xdr:spPr>
        <a:xfrm rot="16200000">
          <a:off x="5381066" y="4467785"/>
          <a:ext cx="0" cy="403411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3</xdr:col>
      <xdr:colOff>697230</xdr:colOff>
      <xdr:row>1</xdr:row>
      <xdr:rowOff>47625</xdr:rowOff>
    </xdr:from>
    <xdr:to>
      <xdr:col>3</xdr:col>
      <xdr:colOff>963930</xdr:colOff>
      <xdr:row>2</xdr:row>
      <xdr:rowOff>9525</xdr:rowOff>
    </xdr:to>
    <xdr:sp macro="" textlink="">
      <xdr:nvSpPr>
        <xdr:cNvPr id="13" name="Freccia in giù 12">
          <a:extLst>
            <a:ext uri="{FF2B5EF4-FFF2-40B4-BE49-F238E27FC236}">
              <a16:creationId xmlns:a16="http://schemas.microsoft.com/office/drawing/2014/main" id="{32B4AAD2-1EB0-4302-98DD-9B15170A26C7}"/>
            </a:ext>
          </a:extLst>
        </xdr:cNvPr>
        <xdr:cNvSpPr/>
      </xdr:nvSpPr>
      <xdr:spPr>
        <a:xfrm>
          <a:off x="6507480" y="314325"/>
          <a:ext cx="266700" cy="15240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6</xdr:col>
      <xdr:colOff>393998</xdr:colOff>
      <xdr:row>44</xdr:row>
      <xdr:rowOff>144107</xdr:rowOff>
    </xdr:from>
    <xdr:ext cx="2363596" cy="280205"/>
    <xdr:sp macro="" textlink="">
      <xdr:nvSpPr>
        <xdr:cNvPr id="14" name="CasellaDiTesto 13">
          <a:extLst>
            <a:ext uri="{FF2B5EF4-FFF2-40B4-BE49-F238E27FC236}">
              <a16:creationId xmlns:a16="http://schemas.microsoft.com/office/drawing/2014/main" id="{1C614BE7-017B-4995-8A02-DCC885036CE7}"/>
            </a:ext>
          </a:extLst>
        </xdr:cNvPr>
        <xdr:cNvSpPr txBox="1"/>
      </xdr:nvSpPr>
      <xdr:spPr>
        <a:xfrm>
          <a:off x="11928773" y="4620857"/>
          <a:ext cx="2363596" cy="28020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200" b="1"/>
            <a:t>Da</a:t>
          </a:r>
          <a:r>
            <a:rPr lang="it-IT" sz="1200" b="1" baseline="0"/>
            <a:t> compilare a cura dell'offerente</a:t>
          </a:r>
          <a:endParaRPr lang="it-IT" sz="1200" b="1"/>
        </a:p>
      </xdr:txBody>
    </xdr:sp>
    <xdr:clientData/>
  </xdr:oneCellAnchor>
  <xdr:twoCellAnchor>
    <xdr:from>
      <xdr:col>6</xdr:col>
      <xdr:colOff>73342</xdr:colOff>
      <xdr:row>44</xdr:row>
      <xdr:rowOff>130494</xdr:rowOff>
    </xdr:from>
    <xdr:to>
      <xdr:col>6</xdr:col>
      <xdr:colOff>286702</xdr:colOff>
      <xdr:row>46</xdr:row>
      <xdr:rowOff>50484</xdr:rowOff>
    </xdr:to>
    <xdr:sp macro="" textlink="">
      <xdr:nvSpPr>
        <xdr:cNvPr id="17" name="Freccia in giù 16">
          <a:extLst>
            <a:ext uri="{FF2B5EF4-FFF2-40B4-BE49-F238E27FC236}">
              <a16:creationId xmlns:a16="http://schemas.microsoft.com/office/drawing/2014/main" id="{C47FBFB5-9DC3-4C25-A344-E20CAC1598B4}"/>
            </a:ext>
          </a:extLst>
        </xdr:cNvPr>
        <xdr:cNvSpPr/>
      </xdr:nvSpPr>
      <xdr:spPr>
        <a:xfrm rot="5400000">
          <a:off x="11564302" y="4651059"/>
          <a:ext cx="300990" cy="21336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ACQUEDOTTO%20STAFF\APPALTI%20VARI\MANUTENZIONE%20SOFFIANTI%20E%20COMPRESSORI\2024\DOC%20LAVORO\CME\COMPUTO%20METRICO%20ESTIMATIVO_MAN_COMPRESSORI.xlsx" TargetMode="External"/><Relationship Id="rId1" Type="http://schemas.openxmlformats.org/officeDocument/2006/relationships/externalLinkPath" Target="file:///T:\ACQUEDOTTO%20STAFF\APPALTI%20VARI\MANUTENZIONE%20SOFFIANTI%20E%20COMPRESSORI\2024\DOC%20LAVORO\CME\COMPUTO%20METRICO%20ESTIMATIVO_MAN_COMPRESSO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ASFERTA DEL PERSONALE OPE"/>
      <sheetName val="INTERVENTO_MAN ORDINARIA_def"/>
      <sheetName val="INTERVENTO_MAN STRAORDINARIA"/>
      <sheetName val="RICAMBISTICA_def"/>
      <sheetName val="ISS"/>
      <sheetName val="CME"/>
    </sheetNames>
    <sheetDataSet>
      <sheetData sheetId="0"/>
      <sheetData sheetId="1"/>
      <sheetData sheetId="2"/>
      <sheetData sheetId="3"/>
      <sheetData sheetId="4"/>
      <sheetData sheetId="5">
        <row r="15">
          <cell r="F15">
            <v>49541.3</v>
          </cell>
        </row>
        <row r="16">
          <cell r="F16">
            <v>504.5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A00B5-5DE9-41E0-918A-9CB404E72CE3}">
  <dimension ref="A1:H32"/>
  <sheetViews>
    <sheetView tabSelected="1" workbookViewId="0">
      <selection activeCell="C15" sqref="C15:H15"/>
    </sheetView>
  </sheetViews>
  <sheetFormatPr defaultRowHeight="14.4" x14ac:dyDescent="0.3"/>
  <sheetData>
    <row r="1" spans="1:8" x14ac:dyDescent="0.3">
      <c r="A1" s="28"/>
      <c r="B1" s="30" t="s">
        <v>0</v>
      </c>
      <c r="C1" s="31"/>
      <c r="D1" s="31"/>
      <c r="E1" s="31"/>
      <c r="F1" s="31"/>
      <c r="G1" s="31"/>
      <c r="H1" s="32"/>
    </row>
    <row r="2" spans="1:8" x14ac:dyDescent="0.3">
      <c r="A2" s="29"/>
      <c r="B2" s="33"/>
      <c r="C2" s="34"/>
      <c r="D2" s="34"/>
      <c r="E2" s="34"/>
      <c r="F2" s="34"/>
      <c r="G2" s="34"/>
      <c r="H2" s="35"/>
    </row>
    <row r="3" spans="1:8" x14ac:dyDescent="0.3">
      <c r="A3" s="36"/>
      <c r="B3" s="37"/>
      <c r="C3" s="37"/>
      <c r="D3" s="37"/>
      <c r="E3" s="37"/>
      <c r="F3" s="37"/>
      <c r="G3" s="37"/>
      <c r="H3" s="38"/>
    </row>
    <row r="4" spans="1:8" x14ac:dyDescent="0.3">
      <c r="A4" s="39" t="s">
        <v>1</v>
      </c>
      <c r="B4" s="40"/>
      <c r="C4" s="40"/>
      <c r="D4" s="40"/>
      <c r="E4" s="40"/>
      <c r="F4" s="40"/>
      <c r="G4" s="40"/>
      <c r="H4" s="41"/>
    </row>
    <row r="5" spans="1:8" x14ac:dyDescent="0.3">
      <c r="A5" s="42" t="s">
        <v>2</v>
      </c>
      <c r="B5" s="43"/>
      <c r="C5" s="43"/>
      <c r="D5" s="43"/>
      <c r="E5" s="43"/>
      <c r="F5" s="43"/>
      <c r="G5" s="43"/>
      <c r="H5" s="44"/>
    </row>
    <row r="6" spans="1:8" x14ac:dyDescent="0.3">
      <c r="A6" s="42"/>
      <c r="B6" s="43"/>
      <c r="C6" s="43"/>
      <c r="D6" s="43"/>
      <c r="E6" s="43"/>
      <c r="F6" s="43"/>
      <c r="G6" s="43"/>
      <c r="H6" s="44"/>
    </row>
    <row r="7" spans="1:8" x14ac:dyDescent="0.3">
      <c r="A7" s="42"/>
      <c r="B7" s="43"/>
      <c r="C7" s="43"/>
      <c r="D7" s="43"/>
      <c r="E7" s="43"/>
      <c r="F7" s="43"/>
      <c r="G7" s="43"/>
      <c r="H7" s="44"/>
    </row>
    <row r="8" spans="1:8" x14ac:dyDescent="0.3">
      <c r="A8" s="1"/>
      <c r="H8" s="2"/>
    </row>
    <row r="9" spans="1:8" x14ac:dyDescent="0.3">
      <c r="A9" s="24" t="s">
        <v>3</v>
      </c>
      <c r="B9" s="25"/>
      <c r="C9" s="26"/>
      <c r="D9" s="26"/>
      <c r="E9" s="26"/>
      <c r="F9" s="26"/>
      <c r="G9" s="26"/>
      <c r="H9" s="27"/>
    </row>
    <row r="10" spans="1:8" x14ac:dyDescent="0.3">
      <c r="A10" s="24" t="s">
        <v>4</v>
      </c>
      <c r="B10" s="25"/>
      <c r="C10" s="26"/>
      <c r="D10" s="26"/>
      <c r="E10" s="26"/>
      <c r="F10" s="26"/>
      <c r="G10" s="26"/>
      <c r="H10" s="27"/>
    </row>
    <row r="11" spans="1:8" x14ac:dyDescent="0.3">
      <c r="A11" s="24" t="s">
        <v>5</v>
      </c>
      <c r="B11" s="25"/>
      <c r="C11" s="26"/>
      <c r="D11" s="26"/>
      <c r="E11" s="26"/>
      <c r="F11" s="26"/>
      <c r="G11" s="26"/>
      <c r="H11" s="27"/>
    </row>
    <row r="12" spans="1:8" x14ac:dyDescent="0.3">
      <c r="A12" s="45" t="s">
        <v>6</v>
      </c>
      <c r="B12" s="46"/>
      <c r="C12" s="26"/>
      <c r="D12" s="26"/>
      <c r="E12" s="26"/>
      <c r="F12" s="26"/>
      <c r="G12" s="26"/>
      <c r="H12" s="27"/>
    </row>
    <row r="13" spans="1:8" x14ac:dyDescent="0.3">
      <c r="A13" s="24" t="s">
        <v>7</v>
      </c>
      <c r="B13" s="25"/>
      <c r="C13" s="26"/>
      <c r="D13" s="26"/>
      <c r="E13" s="26"/>
      <c r="F13" s="26"/>
      <c r="G13" s="26"/>
      <c r="H13" s="27"/>
    </row>
    <row r="14" spans="1:8" x14ac:dyDescent="0.3">
      <c r="A14" s="24" t="s">
        <v>8</v>
      </c>
      <c r="B14" s="25"/>
      <c r="C14" s="26"/>
      <c r="D14" s="26"/>
      <c r="E14" s="26"/>
      <c r="F14" s="26"/>
      <c r="G14" s="26"/>
      <c r="H14" s="27"/>
    </row>
    <row r="15" spans="1:8" x14ac:dyDescent="0.3">
      <c r="A15" s="24" t="s">
        <v>9</v>
      </c>
      <c r="B15" s="25"/>
      <c r="C15" s="26"/>
      <c r="D15" s="26"/>
      <c r="E15" s="26"/>
      <c r="F15" s="26"/>
      <c r="G15" s="26"/>
      <c r="H15" s="27"/>
    </row>
    <row r="16" spans="1:8" x14ac:dyDescent="0.3">
      <c r="A16" s="47"/>
      <c r="B16" s="48"/>
      <c r="C16" s="48"/>
      <c r="D16" s="48"/>
      <c r="E16" s="48"/>
      <c r="F16" s="48"/>
      <c r="G16" s="48"/>
      <c r="H16" s="49"/>
    </row>
    <row r="17" spans="1:8" x14ac:dyDescent="0.3">
      <c r="A17" s="39" t="s">
        <v>10</v>
      </c>
      <c r="B17" s="40"/>
      <c r="C17" s="40"/>
      <c r="D17" s="40"/>
      <c r="E17" s="40"/>
      <c r="F17" s="40"/>
      <c r="G17" s="40"/>
      <c r="H17" s="41"/>
    </row>
    <row r="18" spans="1:8" x14ac:dyDescent="0.3">
      <c r="A18" s="24" t="s">
        <v>11</v>
      </c>
      <c r="B18" s="25"/>
      <c r="C18" s="26"/>
      <c r="D18" s="26"/>
      <c r="E18" s="26"/>
      <c r="F18" s="26"/>
      <c r="G18" s="26"/>
      <c r="H18" s="27"/>
    </row>
    <row r="19" spans="1:8" x14ac:dyDescent="0.3">
      <c r="A19" s="24" t="s">
        <v>12</v>
      </c>
      <c r="B19" s="25"/>
      <c r="C19" s="26"/>
      <c r="D19" s="26"/>
      <c r="E19" s="26"/>
      <c r="F19" s="26"/>
      <c r="G19" s="26"/>
      <c r="H19" s="27"/>
    </row>
    <row r="20" spans="1:8" x14ac:dyDescent="0.3">
      <c r="A20" s="24" t="s">
        <v>13</v>
      </c>
      <c r="B20" s="25"/>
      <c r="C20" s="26"/>
      <c r="D20" s="26"/>
      <c r="E20" s="26"/>
      <c r="F20" s="26"/>
      <c r="G20" s="26"/>
      <c r="H20" s="27"/>
    </row>
    <row r="21" spans="1:8" x14ac:dyDescent="0.3">
      <c r="A21" s="24" t="s">
        <v>14</v>
      </c>
      <c r="B21" s="25"/>
      <c r="C21" s="26"/>
      <c r="D21" s="26"/>
      <c r="E21" s="26"/>
      <c r="F21" s="26"/>
      <c r="G21" s="26"/>
      <c r="H21" s="27"/>
    </row>
    <row r="22" spans="1:8" x14ac:dyDescent="0.3">
      <c r="A22" s="24" t="s">
        <v>15</v>
      </c>
      <c r="B22" s="25"/>
      <c r="C22" s="26"/>
      <c r="D22" s="26"/>
      <c r="E22" s="26"/>
      <c r="F22" s="26"/>
      <c r="G22" s="26"/>
      <c r="H22" s="27"/>
    </row>
    <row r="23" spans="1:8" x14ac:dyDescent="0.3">
      <c r="A23" s="24" t="s">
        <v>16</v>
      </c>
      <c r="B23" s="25"/>
      <c r="C23" s="26"/>
      <c r="D23" s="26"/>
      <c r="E23" s="26"/>
      <c r="F23" s="26"/>
      <c r="G23" s="26"/>
      <c r="H23" s="27"/>
    </row>
    <row r="24" spans="1:8" x14ac:dyDescent="0.3">
      <c r="A24" s="1"/>
      <c r="H24" s="2"/>
    </row>
    <row r="25" spans="1:8" x14ac:dyDescent="0.3">
      <c r="A25" s="50" t="s">
        <v>17</v>
      </c>
      <c r="B25" s="51"/>
      <c r="C25" s="51"/>
      <c r="D25" s="51"/>
      <c r="E25" s="51"/>
      <c r="F25" s="51"/>
      <c r="G25" s="51"/>
      <c r="H25" s="52"/>
    </row>
    <row r="26" spans="1:8" x14ac:dyDescent="0.3">
      <c r="A26" s="50"/>
      <c r="B26" s="51"/>
      <c r="C26" s="51"/>
      <c r="D26" s="51"/>
      <c r="E26" s="51"/>
      <c r="F26" s="51"/>
      <c r="G26" s="51"/>
      <c r="H26" s="52"/>
    </row>
    <row r="27" spans="1:8" x14ac:dyDescent="0.3">
      <c r="A27" s="1"/>
      <c r="H27" s="2"/>
    </row>
    <row r="28" spans="1:8" x14ac:dyDescent="0.3">
      <c r="A28" s="39" t="s">
        <v>18</v>
      </c>
      <c r="B28" s="40"/>
      <c r="C28" s="40"/>
      <c r="D28" s="40"/>
      <c r="E28" s="40"/>
      <c r="F28" s="40"/>
      <c r="G28" s="40"/>
      <c r="H28" s="41"/>
    </row>
    <row r="29" spans="1:8" x14ac:dyDescent="0.3">
      <c r="A29" s="45" t="s">
        <v>19</v>
      </c>
      <c r="B29" s="46"/>
      <c r="C29" s="46"/>
      <c r="D29" s="46"/>
      <c r="E29" s="46"/>
      <c r="F29" s="46"/>
      <c r="G29" s="46"/>
      <c r="H29" s="53"/>
    </row>
    <row r="30" spans="1:8" x14ac:dyDescent="0.3">
      <c r="A30" s="45"/>
      <c r="B30" s="46"/>
      <c r="C30" s="46"/>
      <c r="D30" s="46"/>
      <c r="E30" s="46"/>
      <c r="F30" s="46"/>
      <c r="G30" s="46"/>
      <c r="H30" s="53"/>
    </row>
    <row r="31" spans="1:8" x14ac:dyDescent="0.3">
      <c r="A31" s="1"/>
      <c r="H31" s="2"/>
    </row>
    <row r="32" spans="1:8" ht="15" thickBot="1" x14ac:dyDescent="0.35">
      <c r="A32" s="3"/>
      <c r="B32" s="4"/>
      <c r="C32" s="4"/>
      <c r="D32" s="4"/>
      <c r="E32" s="4"/>
      <c r="F32" s="4"/>
      <c r="G32" s="4"/>
      <c r="H32" s="5"/>
    </row>
  </sheetData>
  <mergeCells count="36">
    <mergeCell ref="A23:B23"/>
    <mergeCell ref="C23:H23"/>
    <mergeCell ref="A25:H26"/>
    <mergeCell ref="A28:H28"/>
    <mergeCell ref="A29:H30"/>
    <mergeCell ref="A20:B20"/>
    <mergeCell ref="C20:H20"/>
    <mergeCell ref="A21:B21"/>
    <mergeCell ref="C21:H21"/>
    <mergeCell ref="A22:B22"/>
    <mergeCell ref="C22:H22"/>
    <mergeCell ref="A16:H16"/>
    <mergeCell ref="A17:H17"/>
    <mergeCell ref="A18:B18"/>
    <mergeCell ref="C18:H18"/>
    <mergeCell ref="A19:B19"/>
    <mergeCell ref="C19:H19"/>
    <mergeCell ref="A13:B13"/>
    <mergeCell ref="C13:H13"/>
    <mergeCell ref="A14:B14"/>
    <mergeCell ref="C14:H14"/>
    <mergeCell ref="A15:B15"/>
    <mergeCell ref="C15:H15"/>
    <mergeCell ref="A10:B10"/>
    <mergeCell ref="C10:H10"/>
    <mergeCell ref="A11:B11"/>
    <mergeCell ref="C11:H11"/>
    <mergeCell ref="A12:B12"/>
    <mergeCell ref="C12:H12"/>
    <mergeCell ref="A9:B9"/>
    <mergeCell ref="C9:H9"/>
    <mergeCell ref="A1:A2"/>
    <mergeCell ref="B1:H2"/>
    <mergeCell ref="A3:H3"/>
    <mergeCell ref="A4:H4"/>
    <mergeCell ref="A5:H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667F3-CCA6-45B0-8EB3-B6870F42D721}">
  <dimension ref="A1:F52"/>
  <sheetViews>
    <sheetView topLeftCell="A34" zoomScaleNormal="100" workbookViewId="0">
      <selection activeCell="H55" sqref="H55"/>
    </sheetView>
  </sheetViews>
  <sheetFormatPr defaultRowHeight="14.4" x14ac:dyDescent="0.3"/>
  <cols>
    <col min="1" max="1" width="4.6640625" bestFit="1" customWidth="1"/>
    <col min="2" max="2" width="76.33203125" bestFit="1" customWidth="1"/>
    <col min="3" max="3" width="9.33203125" customWidth="1"/>
    <col min="4" max="4" width="24.33203125" bestFit="1" customWidth="1"/>
    <col min="5" max="5" width="8.6640625" bestFit="1" customWidth="1"/>
    <col min="6" max="6" width="22.5546875" bestFit="1" customWidth="1"/>
  </cols>
  <sheetData>
    <row r="1" spans="1:6" ht="21" x14ac:dyDescent="0.3">
      <c r="A1" s="8"/>
      <c r="B1" s="54" t="s">
        <v>20</v>
      </c>
      <c r="C1" s="55"/>
      <c r="D1" s="55"/>
      <c r="E1" s="55"/>
      <c r="F1" s="56"/>
    </row>
    <row r="2" spans="1:6" x14ac:dyDescent="0.3">
      <c r="A2" s="57" t="s">
        <v>21</v>
      </c>
      <c r="B2" s="58"/>
      <c r="C2" s="58"/>
      <c r="D2" s="58"/>
      <c r="E2" s="58"/>
      <c r="F2" s="59"/>
    </row>
    <row r="3" spans="1:6" x14ac:dyDescent="0.3">
      <c r="A3" s="12" t="s">
        <v>22</v>
      </c>
      <c r="B3" s="12" t="s">
        <v>23</v>
      </c>
      <c r="C3" s="12" t="s">
        <v>24</v>
      </c>
      <c r="D3" s="13" t="s">
        <v>25</v>
      </c>
      <c r="E3" s="12" t="s">
        <v>26</v>
      </c>
      <c r="F3" s="13" t="s">
        <v>27</v>
      </c>
    </row>
    <row r="4" spans="1:6" x14ac:dyDescent="0.3">
      <c r="A4" s="14">
        <v>1</v>
      </c>
      <c r="B4" s="15" t="s">
        <v>28</v>
      </c>
      <c r="C4" s="14" t="s">
        <v>29</v>
      </c>
      <c r="D4" s="7">
        <v>0</v>
      </c>
      <c r="E4" s="16">
        <v>12</v>
      </c>
      <c r="F4" s="17">
        <f>D4*E4</f>
        <v>0</v>
      </c>
    </row>
    <row r="5" spans="1:6" x14ac:dyDescent="0.3">
      <c r="A5" s="14">
        <v>2</v>
      </c>
      <c r="B5" s="15" t="s">
        <v>30</v>
      </c>
      <c r="C5" s="14" t="s">
        <v>31</v>
      </c>
      <c r="D5" s="7">
        <v>0</v>
      </c>
      <c r="E5" s="16">
        <v>48</v>
      </c>
      <c r="F5" s="17">
        <f t="shared" ref="F5" si="0">D5*E5</f>
        <v>0</v>
      </c>
    </row>
    <row r="6" spans="1:6" x14ac:dyDescent="0.3">
      <c r="A6" s="9">
        <v>3</v>
      </c>
      <c r="B6" s="15" t="s">
        <v>32</v>
      </c>
      <c r="C6" s="14" t="s">
        <v>31</v>
      </c>
      <c r="D6" s="7">
        <v>0</v>
      </c>
      <c r="E6" s="16">
        <v>12</v>
      </c>
      <c r="F6" s="17">
        <f t="shared" ref="F6" si="1">D6*E6</f>
        <v>0</v>
      </c>
    </row>
    <row r="7" spans="1:6" x14ac:dyDescent="0.3">
      <c r="A7" s="10">
        <v>4</v>
      </c>
      <c r="B7" s="18" t="s">
        <v>33</v>
      </c>
      <c r="C7" s="14" t="s">
        <v>29</v>
      </c>
      <c r="D7" s="7">
        <v>0</v>
      </c>
      <c r="E7" s="16">
        <v>3</v>
      </c>
      <c r="F7" s="17">
        <f t="shared" ref="F7:F38" si="2">D7*E7</f>
        <v>0</v>
      </c>
    </row>
    <row r="8" spans="1:6" ht="28.8" x14ac:dyDescent="0.3">
      <c r="A8" s="11">
        <v>5</v>
      </c>
      <c r="B8" s="18" t="s">
        <v>34</v>
      </c>
      <c r="C8" s="14" t="s">
        <v>29</v>
      </c>
      <c r="D8" s="7">
        <v>0</v>
      </c>
      <c r="E8" s="16">
        <v>3</v>
      </c>
      <c r="F8" s="17">
        <f t="shared" si="2"/>
        <v>0</v>
      </c>
    </row>
    <row r="9" spans="1:6" x14ac:dyDescent="0.3">
      <c r="A9" s="10">
        <v>6</v>
      </c>
      <c r="B9" s="18" t="s">
        <v>35</v>
      </c>
      <c r="C9" s="14" t="s">
        <v>29</v>
      </c>
      <c r="D9" s="7">
        <v>0</v>
      </c>
      <c r="E9" s="16">
        <v>6</v>
      </c>
      <c r="F9" s="17">
        <f t="shared" si="2"/>
        <v>0</v>
      </c>
    </row>
    <row r="10" spans="1:6" x14ac:dyDescent="0.3">
      <c r="A10" s="10">
        <v>7</v>
      </c>
      <c r="B10" s="18" t="s">
        <v>36</v>
      </c>
      <c r="C10" s="14" t="s">
        <v>29</v>
      </c>
      <c r="D10" s="7">
        <v>0</v>
      </c>
      <c r="E10" s="16">
        <v>3</v>
      </c>
      <c r="F10" s="17">
        <f t="shared" si="2"/>
        <v>0</v>
      </c>
    </row>
    <row r="11" spans="1:6" x14ac:dyDescent="0.3">
      <c r="A11" s="11">
        <v>8</v>
      </c>
      <c r="B11" s="18" t="s">
        <v>37</v>
      </c>
      <c r="C11" s="14" t="s">
        <v>29</v>
      </c>
      <c r="D11" s="7">
        <v>0</v>
      </c>
      <c r="E11" s="16">
        <v>1</v>
      </c>
      <c r="F11" s="17">
        <f t="shared" si="2"/>
        <v>0</v>
      </c>
    </row>
    <row r="12" spans="1:6" x14ac:dyDescent="0.3">
      <c r="A12" s="10">
        <v>9</v>
      </c>
      <c r="B12" s="18" t="s">
        <v>38</v>
      </c>
      <c r="C12" s="14" t="s">
        <v>29</v>
      </c>
      <c r="D12" s="7">
        <v>0</v>
      </c>
      <c r="E12" s="16">
        <v>1</v>
      </c>
      <c r="F12" s="17">
        <f t="shared" si="2"/>
        <v>0</v>
      </c>
    </row>
    <row r="13" spans="1:6" x14ac:dyDescent="0.3">
      <c r="A13" s="10">
        <v>10</v>
      </c>
      <c r="B13" s="18" t="s">
        <v>39</v>
      </c>
      <c r="C13" s="14" t="s">
        <v>29</v>
      </c>
      <c r="D13" s="7">
        <v>0</v>
      </c>
      <c r="E13" s="16">
        <v>1</v>
      </c>
      <c r="F13" s="17">
        <f t="shared" si="2"/>
        <v>0</v>
      </c>
    </row>
    <row r="14" spans="1:6" x14ac:dyDescent="0.3">
      <c r="A14" s="11">
        <v>11</v>
      </c>
      <c r="B14" s="18" t="s">
        <v>40</v>
      </c>
      <c r="C14" s="14" t="s">
        <v>29</v>
      </c>
      <c r="D14" s="7">
        <v>0</v>
      </c>
      <c r="E14" s="16">
        <v>3</v>
      </c>
      <c r="F14" s="17">
        <f t="shared" si="2"/>
        <v>0</v>
      </c>
    </row>
    <row r="15" spans="1:6" x14ac:dyDescent="0.3">
      <c r="A15" s="10">
        <v>12</v>
      </c>
      <c r="B15" s="18" t="s">
        <v>41</v>
      </c>
      <c r="C15" s="14" t="s">
        <v>29</v>
      </c>
      <c r="D15" s="7">
        <v>0</v>
      </c>
      <c r="E15" s="16">
        <v>3</v>
      </c>
      <c r="F15" s="17">
        <f t="shared" si="2"/>
        <v>0</v>
      </c>
    </row>
    <row r="16" spans="1:6" x14ac:dyDescent="0.3">
      <c r="A16" s="10">
        <v>13</v>
      </c>
      <c r="B16" s="18" t="s">
        <v>42</v>
      </c>
      <c r="C16" s="14" t="s">
        <v>29</v>
      </c>
      <c r="D16" s="7">
        <v>0</v>
      </c>
      <c r="E16" s="16">
        <v>6</v>
      </c>
      <c r="F16" s="17">
        <f t="shared" si="2"/>
        <v>0</v>
      </c>
    </row>
    <row r="17" spans="1:6" ht="28.8" x14ac:dyDescent="0.3">
      <c r="A17" s="11">
        <v>14</v>
      </c>
      <c r="B17" s="18" t="s">
        <v>43</v>
      </c>
      <c r="C17" s="14" t="s">
        <v>29</v>
      </c>
      <c r="D17" s="7">
        <v>0</v>
      </c>
      <c r="E17" s="16">
        <v>3</v>
      </c>
      <c r="F17" s="17">
        <f t="shared" si="2"/>
        <v>0</v>
      </c>
    </row>
    <row r="18" spans="1:6" x14ac:dyDescent="0.3">
      <c r="A18" s="10">
        <v>15</v>
      </c>
      <c r="B18" s="18" t="s">
        <v>44</v>
      </c>
      <c r="C18" s="14" t="s">
        <v>29</v>
      </c>
      <c r="D18" s="7">
        <v>0</v>
      </c>
      <c r="E18" s="16">
        <v>3</v>
      </c>
      <c r="F18" s="17">
        <f t="shared" si="2"/>
        <v>0</v>
      </c>
    </row>
    <row r="19" spans="1:6" x14ac:dyDescent="0.3">
      <c r="A19" s="10">
        <v>16</v>
      </c>
      <c r="B19" s="18" t="s">
        <v>45</v>
      </c>
      <c r="C19" s="14" t="s">
        <v>29</v>
      </c>
      <c r="D19" s="7">
        <v>0</v>
      </c>
      <c r="E19" s="16">
        <v>3</v>
      </c>
      <c r="F19" s="17">
        <f t="shared" si="2"/>
        <v>0</v>
      </c>
    </row>
    <row r="20" spans="1:6" x14ac:dyDescent="0.3">
      <c r="A20" s="11">
        <v>17</v>
      </c>
      <c r="B20" s="18" t="s">
        <v>46</v>
      </c>
      <c r="C20" s="14" t="s">
        <v>29</v>
      </c>
      <c r="D20" s="7">
        <v>0</v>
      </c>
      <c r="E20" s="16">
        <v>6</v>
      </c>
      <c r="F20" s="17">
        <f t="shared" si="2"/>
        <v>0</v>
      </c>
    </row>
    <row r="21" spans="1:6" ht="28.8" x14ac:dyDescent="0.3">
      <c r="A21" s="10">
        <v>18</v>
      </c>
      <c r="B21" s="18" t="s">
        <v>47</v>
      </c>
      <c r="C21" s="14" t="s">
        <v>29</v>
      </c>
      <c r="D21" s="7">
        <v>0</v>
      </c>
      <c r="E21" s="16">
        <v>3</v>
      </c>
      <c r="F21" s="17">
        <f t="shared" si="2"/>
        <v>0</v>
      </c>
    </row>
    <row r="22" spans="1:6" x14ac:dyDescent="0.3">
      <c r="A22" s="10">
        <v>19</v>
      </c>
      <c r="B22" s="18" t="s">
        <v>48</v>
      </c>
      <c r="C22" s="14" t="s">
        <v>29</v>
      </c>
      <c r="D22" s="7">
        <v>0</v>
      </c>
      <c r="E22" s="16">
        <v>4</v>
      </c>
      <c r="F22" s="17">
        <f t="shared" si="2"/>
        <v>0</v>
      </c>
    </row>
    <row r="23" spans="1:6" x14ac:dyDescent="0.3">
      <c r="A23" s="11">
        <v>20</v>
      </c>
      <c r="B23" s="18" t="s">
        <v>49</v>
      </c>
      <c r="C23" s="14" t="s">
        <v>29</v>
      </c>
      <c r="D23" s="7">
        <v>0</v>
      </c>
      <c r="E23" s="16">
        <v>4</v>
      </c>
      <c r="F23" s="17">
        <f t="shared" si="2"/>
        <v>0</v>
      </c>
    </row>
    <row r="24" spans="1:6" x14ac:dyDescent="0.3">
      <c r="A24" s="10">
        <v>21</v>
      </c>
      <c r="B24" s="18" t="s">
        <v>50</v>
      </c>
      <c r="C24" s="14" t="s">
        <v>29</v>
      </c>
      <c r="D24" s="7">
        <v>0</v>
      </c>
      <c r="E24" s="16">
        <v>4</v>
      </c>
      <c r="F24" s="17">
        <f t="shared" si="2"/>
        <v>0</v>
      </c>
    </row>
    <row r="25" spans="1:6" x14ac:dyDescent="0.3">
      <c r="A25" s="10">
        <v>22</v>
      </c>
      <c r="B25" s="18" t="s">
        <v>51</v>
      </c>
      <c r="C25" s="14" t="s">
        <v>29</v>
      </c>
      <c r="D25" s="7">
        <v>0</v>
      </c>
      <c r="E25" s="16">
        <v>3</v>
      </c>
      <c r="F25" s="17">
        <f t="shared" si="2"/>
        <v>0</v>
      </c>
    </row>
    <row r="26" spans="1:6" x14ac:dyDescent="0.3">
      <c r="A26" s="11">
        <v>23</v>
      </c>
      <c r="B26" s="18" t="s">
        <v>52</v>
      </c>
      <c r="C26" s="14" t="s">
        <v>29</v>
      </c>
      <c r="D26" s="7">
        <v>0</v>
      </c>
      <c r="E26" s="16">
        <v>2</v>
      </c>
      <c r="F26" s="17">
        <f t="shared" si="2"/>
        <v>0</v>
      </c>
    </row>
    <row r="27" spans="1:6" x14ac:dyDescent="0.3">
      <c r="A27" s="10">
        <v>24</v>
      </c>
      <c r="B27" s="18" t="s">
        <v>53</v>
      </c>
      <c r="C27" s="14" t="s">
        <v>29</v>
      </c>
      <c r="D27" s="7">
        <v>0</v>
      </c>
      <c r="E27" s="16">
        <v>2</v>
      </c>
      <c r="F27" s="17">
        <f t="shared" si="2"/>
        <v>0</v>
      </c>
    </row>
    <row r="28" spans="1:6" ht="28.8" x14ac:dyDescent="0.3">
      <c r="A28" s="10">
        <v>25</v>
      </c>
      <c r="B28" s="18" t="s">
        <v>54</v>
      </c>
      <c r="C28" s="14" t="s">
        <v>29</v>
      </c>
      <c r="D28" s="7">
        <v>0</v>
      </c>
      <c r="E28" s="16">
        <v>2</v>
      </c>
      <c r="F28" s="17">
        <f t="shared" si="2"/>
        <v>0</v>
      </c>
    </row>
    <row r="29" spans="1:6" ht="28.8" x14ac:dyDescent="0.3">
      <c r="A29" s="11">
        <v>26</v>
      </c>
      <c r="B29" s="18" t="s">
        <v>55</v>
      </c>
      <c r="C29" s="14" t="s">
        <v>29</v>
      </c>
      <c r="D29" s="7">
        <v>0</v>
      </c>
      <c r="E29" s="16">
        <v>14</v>
      </c>
      <c r="F29" s="17">
        <f t="shared" si="2"/>
        <v>0</v>
      </c>
    </row>
    <row r="30" spans="1:6" ht="28.8" x14ac:dyDescent="0.3">
      <c r="A30" s="10">
        <v>27</v>
      </c>
      <c r="B30" s="18" t="s">
        <v>56</v>
      </c>
      <c r="C30" s="14" t="s">
        <v>29</v>
      </c>
      <c r="D30" s="7">
        <v>0</v>
      </c>
      <c r="E30" s="16">
        <v>1</v>
      </c>
      <c r="F30" s="17">
        <f t="shared" si="2"/>
        <v>0</v>
      </c>
    </row>
    <row r="31" spans="1:6" ht="28.8" x14ac:dyDescent="0.3">
      <c r="A31" s="10">
        <v>28</v>
      </c>
      <c r="B31" s="18" t="s">
        <v>57</v>
      </c>
      <c r="C31" s="14" t="s">
        <v>29</v>
      </c>
      <c r="D31" s="7">
        <v>0</v>
      </c>
      <c r="E31" s="16">
        <v>5</v>
      </c>
      <c r="F31" s="17">
        <f t="shared" si="2"/>
        <v>0</v>
      </c>
    </row>
    <row r="32" spans="1:6" ht="28.8" x14ac:dyDescent="0.3">
      <c r="A32" s="11">
        <v>29</v>
      </c>
      <c r="B32" s="18" t="s">
        <v>58</v>
      </c>
      <c r="C32" s="14" t="s">
        <v>29</v>
      </c>
      <c r="D32" s="7">
        <v>0</v>
      </c>
      <c r="E32" s="16">
        <v>3</v>
      </c>
      <c r="F32" s="17">
        <f t="shared" si="2"/>
        <v>0</v>
      </c>
    </row>
    <row r="33" spans="1:6" ht="28.8" x14ac:dyDescent="0.3">
      <c r="A33" s="10">
        <v>30</v>
      </c>
      <c r="B33" s="18" t="s">
        <v>59</v>
      </c>
      <c r="C33" s="14" t="s">
        <v>29</v>
      </c>
      <c r="D33" s="7">
        <v>0</v>
      </c>
      <c r="E33" s="16">
        <v>16</v>
      </c>
      <c r="F33" s="17">
        <f t="shared" si="2"/>
        <v>0</v>
      </c>
    </row>
    <row r="34" spans="1:6" ht="43.2" x14ac:dyDescent="0.3">
      <c r="A34" s="10">
        <v>31</v>
      </c>
      <c r="B34" s="18" t="s">
        <v>60</v>
      </c>
      <c r="C34" s="14" t="s">
        <v>29</v>
      </c>
      <c r="D34" s="7">
        <v>0</v>
      </c>
      <c r="E34" s="16">
        <v>16</v>
      </c>
      <c r="F34" s="17">
        <f t="shared" si="2"/>
        <v>0</v>
      </c>
    </row>
    <row r="35" spans="1:6" ht="28.8" x14ac:dyDescent="0.3">
      <c r="A35" s="11">
        <v>32</v>
      </c>
      <c r="B35" s="18" t="s">
        <v>61</v>
      </c>
      <c r="C35" s="14" t="s">
        <v>29</v>
      </c>
      <c r="D35" s="7">
        <v>0</v>
      </c>
      <c r="E35" s="16">
        <v>1</v>
      </c>
      <c r="F35" s="17">
        <f t="shared" si="2"/>
        <v>0</v>
      </c>
    </row>
    <row r="36" spans="1:6" ht="28.8" x14ac:dyDescent="0.3">
      <c r="A36" s="10">
        <v>33</v>
      </c>
      <c r="B36" s="19" t="s">
        <v>62</v>
      </c>
      <c r="C36" s="14" t="s">
        <v>29</v>
      </c>
      <c r="D36" s="7">
        <v>0</v>
      </c>
      <c r="E36" s="16">
        <v>1</v>
      </c>
      <c r="F36" s="17">
        <f t="shared" si="2"/>
        <v>0</v>
      </c>
    </row>
    <row r="37" spans="1:6" ht="28.8" x14ac:dyDescent="0.3">
      <c r="A37" s="11">
        <v>34</v>
      </c>
      <c r="B37" s="19" t="s">
        <v>63</v>
      </c>
      <c r="C37" s="14" t="s">
        <v>29</v>
      </c>
      <c r="D37" s="7">
        <v>0</v>
      </c>
      <c r="E37" s="16">
        <v>1</v>
      </c>
      <c r="F37" s="17">
        <f t="shared" si="2"/>
        <v>0</v>
      </c>
    </row>
    <row r="38" spans="1:6" ht="28.8" x14ac:dyDescent="0.3">
      <c r="A38" s="10">
        <v>35</v>
      </c>
      <c r="B38" s="20" t="s">
        <v>64</v>
      </c>
      <c r="C38" s="14" t="s">
        <v>29</v>
      </c>
      <c r="D38" s="7">
        <v>0</v>
      </c>
      <c r="E38" s="16">
        <v>1</v>
      </c>
      <c r="F38" s="17">
        <f t="shared" si="2"/>
        <v>0</v>
      </c>
    </row>
    <row r="39" spans="1:6" x14ac:dyDescent="0.3">
      <c r="A39" s="60" t="s">
        <v>65</v>
      </c>
      <c r="B39" s="60"/>
      <c r="C39" s="60"/>
      <c r="D39" s="60"/>
      <c r="E39" s="60"/>
      <c r="F39" s="17">
        <f>SUM(F4:F38)</f>
        <v>0</v>
      </c>
    </row>
    <row r="40" spans="1:6" x14ac:dyDescent="0.3">
      <c r="A40" s="60" t="s">
        <v>66</v>
      </c>
      <c r="B40" s="60"/>
      <c r="C40" s="60"/>
      <c r="D40" s="60"/>
      <c r="E40" s="60"/>
      <c r="F40" s="17">
        <f>F43-F42</f>
        <v>49036.800000000003</v>
      </c>
    </row>
    <row r="41" spans="1:6" x14ac:dyDescent="0.3">
      <c r="A41" s="62" t="s">
        <v>67</v>
      </c>
      <c r="B41" s="62"/>
      <c r="C41" s="62"/>
      <c r="D41" s="62"/>
      <c r="E41" s="62"/>
      <c r="F41" s="21">
        <f>1-(F39/F40)</f>
        <v>1</v>
      </c>
    </row>
    <row r="42" spans="1:6" x14ac:dyDescent="0.3">
      <c r="A42" s="60" t="s">
        <v>68</v>
      </c>
      <c r="B42" s="60"/>
      <c r="C42" s="60"/>
      <c r="D42" s="60"/>
      <c r="E42" s="60"/>
      <c r="F42" s="17">
        <f>[1]CME!$F$16</f>
        <v>504.5</v>
      </c>
    </row>
    <row r="43" spans="1:6" x14ac:dyDescent="0.3">
      <c r="A43" s="60" t="s">
        <v>69</v>
      </c>
      <c r="B43" s="60"/>
      <c r="C43" s="60"/>
      <c r="D43" s="60"/>
      <c r="E43" s="60"/>
      <c r="F43" s="17">
        <f>[1]CME!$F$15</f>
        <v>49541.3</v>
      </c>
    </row>
    <row r="44" spans="1:6" x14ac:dyDescent="0.3">
      <c r="A44" s="60" t="s">
        <v>70</v>
      </c>
      <c r="B44" s="60"/>
      <c r="C44" s="60"/>
      <c r="D44" s="60"/>
      <c r="E44" s="60"/>
      <c r="F44" s="17">
        <f>F39+F42</f>
        <v>504.5</v>
      </c>
    </row>
    <row r="45" spans="1:6" x14ac:dyDescent="0.3">
      <c r="B45" s="22"/>
      <c r="C45" s="23" t="s">
        <v>71</v>
      </c>
      <c r="D45" s="63"/>
      <c r="E45" s="64"/>
      <c r="F45" s="65"/>
    </row>
    <row r="46" spans="1:6" x14ac:dyDescent="0.3">
      <c r="B46" s="22"/>
      <c r="C46" s="23" t="s">
        <v>72</v>
      </c>
      <c r="D46" s="61"/>
      <c r="E46" s="61"/>
      <c r="F46" s="61"/>
    </row>
    <row r="47" spans="1:6" x14ac:dyDescent="0.3">
      <c r="B47" s="22"/>
      <c r="C47" s="23" t="s">
        <v>73</v>
      </c>
      <c r="D47" s="61"/>
      <c r="E47" s="61"/>
      <c r="F47" s="61"/>
    </row>
    <row r="48" spans="1:6" x14ac:dyDescent="0.3">
      <c r="A48" s="6"/>
    </row>
    <row r="49" spans="1:1" x14ac:dyDescent="0.3">
      <c r="A49" s="6"/>
    </row>
    <row r="50" spans="1:1" x14ac:dyDescent="0.3">
      <c r="A50" s="6"/>
    </row>
    <row r="51" spans="1:1" x14ac:dyDescent="0.3">
      <c r="A51" s="6"/>
    </row>
    <row r="52" spans="1:1" x14ac:dyDescent="0.3">
      <c r="A52" s="6"/>
    </row>
  </sheetData>
  <sheetProtection algorithmName="SHA-512" hashValue="fq08PLsF5qlVx0IVlUDQVaDPeAAuNJyRS4i2i24SPqBtLQ1W0UHJDPjsocwh//wfdVt2g9KIiQmV3hgXdxrMrg==" saltValue="/cGtyZ/7U9kHwo/tS4D7Sg==" spinCount="100000" sheet="1" objects="1" scenarios="1"/>
  <mergeCells count="11">
    <mergeCell ref="D47:F47"/>
    <mergeCell ref="A42:E42"/>
    <mergeCell ref="A43:E43"/>
    <mergeCell ref="A41:E41"/>
    <mergeCell ref="A44:E44"/>
    <mergeCell ref="D45:F45"/>
    <mergeCell ref="B1:F1"/>
    <mergeCell ref="A2:F2"/>
    <mergeCell ref="A39:E39"/>
    <mergeCell ref="A40:E40"/>
    <mergeCell ref="D46:F46"/>
  </mergeCells>
  <pageMargins left="0.7" right="0.7" top="0.75" bottom="0.75" header="0.3" footer="0.3"/>
  <pageSetup paperSize="9" scale="45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Eritrei Matteo</dc:creator>
  <cp:keywords/>
  <dc:description/>
  <cp:lastModifiedBy>Calvi Luciano</cp:lastModifiedBy>
  <cp:revision/>
  <dcterms:created xsi:type="dcterms:W3CDTF">2024-12-19T15:35:01Z</dcterms:created>
  <dcterms:modified xsi:type="dcterms:W3CDTF">2025-01-09T09:06:17Z</dcterms:modified>
  <cp:category/>
  <cp:contentStatus/>
</cp:coreProperties>
</file>